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ee_kamee/Downloads/"/>
    </mc:Choice>
  </mc:AlternateContent>
  <xr:revisionPtr revIDLastSave="0" documentId="13_ncr:1_{C98BB721-3214-2747-A524-CDB18B3A0165}" xr6:coauthVersionLast="47" xr6:coauthVersionMax="47" xr10:uidLastSave="{00000000-0000-0000-0000-000000000000}"/>
  <bookViews>
    <workbookView xWindow="4340" yWindow="500" windowWidth="24460" windowHeight="16780" activeTab="1" xr2:uid="{00000000-000D-0000-FFFF-FFFF00000000}"/>
  </bookViews>
  <sheets>
    <sheet name="Данные" sheetId="2" r:id="rId1"/>
    <sheet name="Детальные итоги" sheetId="3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2" i="2"/>
  <c r="E3" i="2"/>
  <c r="E4" i="2"/>
  <c r="E5" i="2"/>
  <c r="E6" i="2"/>
  <c r="E7" i="2"/>
  <c r="E8" i="2"/>
  <c r="E9" i="2"/>
  <c r="E10" i="2"/>
  <c r="E11" i="2"/>
  <c r="E12" i="2"/>
  <c r="E13" i="2"/>
  <c r="E2" i="2"/>
  <c r="H3" i="2"/>
  <c r="H4" i="2"/>
  <c r="H5" i="2"/>
  <c r="H6" i="2"/>
  <c r="H7" i="2"/>
  <c r="H8" i="2"/>
  <c r="H9" i="2"/>
  <c r="H10" i="2"/>
  <c r="H11" i="2"/>
  <c r="H12" i="2"/>
  <c r="H13" i="2"/>
  <c r="H2" i="2"/>
</calcChain>
</file>

<file path=xl/sharedStrings.xml><?xml version="1.0" encoding="utf-8"?>
<sst xmlns="http://schemas.openxmlformats.org/spreadsheetml/2006/main" count="78" uniqueCount="35">
  <si>
    <t>Менеджер</t>
  </si>
  <si>
    <t>Месяц</t>
  </si>
  <si>
    <t>План продаж, ₽</t>
  </si>
  <si>
    <t>Факт продаж, ₽</t>
  </si>
  <si>
    <t>Выполнение, %</t>
  </si>
  <si>
    <t>План звонков, шт</t>
  </si>
  <si>
    <t>Факт звонков, шт</t>
  </si>
  <si>
    <t>План сделок</t>
  </si>
  <si>
    <t>Факт сделок</t>
  </si>
  <si>
    <t>Конверсия, %</t>
  </si>
  <si>
    <t>Октябрь</t>
  </si>
  <si>
    <t>Иванов И.И.</t>
  </si>
  <si>
    <t>Петров П.П.</t>
  </si>
  <si>
    <t>Сидорова А.А.</t>
  </si>
  <si>
    <t>Кузнец Д.В.</t>
  </si>
  <si>
    <t>Ноябрь</t>
  </si>
  <si>
    <t>Декабрь</t>
  </si>
  <si>
    <t>Общий итог</t>
  </si>
  <si>
    <t xml:space="preserve"> Факт продаж, ₽</t>
  </si>
  <si>
    <t>Среднее по полю План продаж, ₽</t>
  </si>
  <si>
    <t>Среднее по полю Факт продаж, ₽</t>
  </si>
  <si>
    <t>Среднее по полю Выполнение, %</t>
  </si>
  <si>
    <t>Среднее по полю Конверсия, %</t>
  </si>
  <si>
    <t>Средний план продаж, ₽</t>
  </si>
  <si>
    <t>Средний факт продаж, ₽</t>
  </si>
  <si>
    <t>В среднем за 3 месяца</t>
  </si>
  <si>
    <t>Доля продаж по менеджерам</t>
  </si>
  <si>
    <t>Изменение конверсии по месяцам</t>
  </si>
  <si>
    <t xml:space="preserve"> </t>
  </si>
  <si>
    <t>Средняя конверсия отдела — 3,9 % (в пределах нормы 4 %).</t>
  </si>
  <si>
    <r>
      <t>Зона роста: </t>
    </r>
    <r>
      <rPr>
        <i/>
        <sz val="8"/>
        <rFont val="Arial"/>
        <family val="2"/>
        <charset val="204"/>
      </rPr>
      <t>Кузнец Д.В.</t>
    </r>
    <r>
      <rPr>
        <sz val="8"/>
        <rFont val="Arial"/>
        <family val="2"/>
        <charset val="204"/>
      </rPr>
      <t> — выполнение ниже 80 %, требуется повысить активность по звонкам и качеству лидов.</t>
    </r>
  </si>
  <si>
    <t>Ключевые выводы:</t>
  </si>
  <si>
    <r>
      <t>Лучший по итогам квартала — </t>
    </r>
    <r>
      <rPr>
        <i/>
        <sz val="8"/>
        <rFont val="Arial"/>
        <family val="2"/>
        <charset val="204"/>
      </rPr>
      <t>Сидорова А.А.</t>
    </r>
    <r>
      <rPr>
        <sz val="8"/>
        <rFont val="Arial"/>
        <family val="2"/>
        <charset val="204"/>
      </rPr>
      <t>, выполнение 104,4 %.</t>
    </r>
  </si>
  <si>
    <t>Общий результат отдела: выполнение плана за квартал — 93,4 %.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</si>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</sst>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name val="Calibri"/>
    </font>
    <font>
      <b/>
      <sz val="8"/>
      <color rgb="FF333333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pivotButton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5" borderId="0" xfId="0" applyFont="1" applyFill="1"/>
    <xf numFmtId="0" fontId="0" fillId="5" borderId="0" xfId="0" applyFill="1"/>
    <xf numFmtId="0" fontId="2" fillId="0" borderId="0" xfId="0" applyFont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alignment horizontal="center"/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numFmt numFmtId="3" formatCode="#,##0"/>
    </dxf>
    <dxf>
      <alignment vertical="center"/>
    </dxf>
    <dxf>
      <alignment wrapText="1"/>
    </dxf>
    <dxf>
      <alignment horizontal="center"/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numFmt numFmtId="3" formatCode="#,##0"/>
    </dxf>
    <dxf>
      <alignment wrapText="1"/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sz val="8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font>
        <name val="Arial"/>
        <family val="2"/>
        <charset val="204"/>
      </font>
    </dxf>
    <dxf>
      <numFmt numFmtId="3" formatCode="#,##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[Отчет отдела продаж за квартал — пример от Скорозвона.xlsx]Детальные итоги!Сводная таблица5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'Детальные итоги'!$B$3</c:f>
              <c:strCache>
                <c:ptCount val="1"/>
                <c:pt idx="0">
                  <c:v>Средний план продаж, 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'Детальные итоги'!$A$4:$A$8</c:f>
              <c:strCache>
                <c:ptCount val="4"/>
                <c:pt idx="0">
                  <c:v>Иванов И.И.</c:v>
                </c:pt>
                <c:pt idx="1">
                  <c:v>Кузнец Д.В.</c:v>
                </c:pt>
                <c:pt idx="2">
                  <c:v>Петров П.П.</c:v>
                </c:pt>
                <c:pt idx="3">
                  <c:v>Сидорова А.А.</c:v>
                </c:pt>
              </c:strCache>
            </c:strRef>
          </c:cat>
          <c:val>
            <c:numRef>
              <c:f>'Детальные итоги'!$B$4:$B$8</c:f>
              <c:numCache>
                <c:formatCode>#,##0</c:formatCode>
                <c:ptCount val="4"/>
                <c:pt idx="0">
                  <c:v>2100000</c:v>
                </c:pt>
                <c:pt idx="1">
                  <c:v>1950000</c:v>
                </c:pt>
                <c:pt idx="2">
                  <c:v>1850000</c:v>
                </c:pt>
                <c:pt idx="3">
                  <c:v>2300000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2-4EDC-AB2A-CF6A1F3B497A}"/>
            </c:ext>
          </c:extLst>
        </c:ser>
        <c:ser>
          <c:idx val="1"/>
          <c:order val="1"/>
          <c:tx>
            <c:strRef>
              <c:f>'Детальные итоги'!$C$3</c:f>
              <c:strCache>
                <c:ptCount val="1"/>
                <c:pt idx="0">
                  <c:v>Средний факт продаж, 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'Детальные итоги'!$A$4:$A$8</c:f>
              <c:strCache>
                <c:ptCount val="4"/>
                <c:pt idx="0">
                  <c:v>Иванов И.И.</c:v>
                </c:pt>
                <c:pt idx="1">
                  <c:v>Кузнец Д.В.</c:v>
                </c:pt>
                <c:pt idx="2">
                  <c:v>Петров П.П.</c:v>
                </c:pt>
                <c:pt idx="3">
                  <c:v>Сидорова А.А.</c:v>
                </c:pt>
              </c:strCache>
            </c:strRef>
          </c:cat>
          <c:val>
            <c:numRef>
              <c:f>'Детальные итоги'!$C$4:$C$8</c:f>
              <c:numCache>
                <c:formatCode>#,##0</c:formatCode>
                <c:ptCount val="4"/>
                <c:pt idx="0">
                  <c:v>2170000</c:v>
                </c:pt>
                <c:pt idx="1">
                  <c:v>1554333.3333333333</c:v>
                </c:pt>
                <c:pt idx="2">
                  <c:v>1621500</c:v>
                </c:pt>
                <c:pt idx="3">
                  <c:v>2413333.3333333335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2-4EDC-AB2A-CF6A1F3B4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8490879"/>
        <c:axId val="1538487551"/>
      </c:barChart>
      <c:catAx>
        <c:axId val="1538490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8487551"/>
        <c:crosses val="autoZero"/>
        <c:auto val="1"/>
        <c:lblAlgn val="ctr"/>
        <c:lblOffset val="100"/>
        <c:noMultiLvlLbl val="0"/>
      </c:catAx>
      <c:valAx>
        <c:axId val="153848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8490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061532640227752"/>
          <c:y val="0.82951297754447362"/>
          <c:w val="0.65341639987309275"/>
          <c:h val="0.16775985934450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[Отчет отдела продаж за квартал — пример от Скорозвона.xlsx]Детальные итоги!Сводная таблица6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Доля продаж по менеджерам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'Детальные итоги'!$B$18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B1-4EE7-9728-A855B80479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B1-4EE7-9728-A855B80479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B1-4EE7-9728-A855B80479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B1-4EE7-9728-A855B80479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'Детальные итоги'!$A$19:$A$23</c:f>
              <c:strCache>
                <c:ptCount val="4"/>
                <c:pt idx="0">
                  <c:v>Иванов И.И.</c:v>
                </c:pt>
                <c:pt idx="1">
                  <c:v>Кузнец Д.В.</c:v>
                </c:pt>
                <c:pt idx="2">
                  <c:v>Петров П.П.</c:v>
                </c:pt>
                <c:pt idx="3">
                  <c:v>Сидорова А.А.</c:v>
                </c:pt>
              </c:strCache>
            </c:strRef>
          </c:cat>
          <c:val>
            <c:numRef>
              <c:f>'Детальные итоги'!$B$19:$B$23</c:f>
              <c:numCache>
                <c:formatCode>#,##0</c:formatCode>
                <c:ptCount val="4"/>
                <c:pt idx="0">
                  <c:v>6510000</c:v>
                </c:pt>
                <c:pt idx="1">
                  <c:v>4663000</c:v>
                </c:pt>
                <c:pt idx="2">
                  <c:v>3243000</c:v>
                </c:pt>
                <c:pt idx="3">
                  <c:v>7240000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1-4119-8156-041F96E5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[Отчет отдела продаж за квартал — пример от Скорозвона.xlsx]Детальные итоги!Сводная таблица7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Изменение конверсии по месяцам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'Детальные итоги'!$B$34:$B$35</c:f>
              <c:strCache>
                <c:ptCount val="1"/>
                <c:pt idx="0">
                  <c:v>Иванов И.И.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'Детальные итоги'!$A$36:$A$38</c:f>
              <c:strCache>
                <c:ptCount val="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</c:strCache>
            </c:strRef>
          </c:cat>
          <c:val>
            <c:numRef>
              <c:f>'Детальные итоги'!$B$36:$B$38</c:f>
              <c:numCache>
                <c:formatCode>General</c:formatCode>
                <c:ptCount val="3"/>
                <c:pt idx="0">
                  <c:v>4.2</c:v>
                </c:pt>
                <c:pt idx="1">
                  <c:v>3.9</c:v>
                </c:pt>
                <c:pt idx="2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3-4538-806F-D1557378BBAE}"/>
            </c:ext>
          </c:extLst>
        </c:ser>
        <c:ser>
          <c:idx val="1"/>
          <c:order val="1"/>
          <c:tx>
            <c:strRef>
              <c:f>'Детальные итоги'!$C$34:$C$35</c:f>
              <c:strCache>
                <c:ptCount val="1"/>
                <c:pt idx="0">
                  <c:v>Кузнец Д.В.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'Детальные итоги'!$A$36:$A$38</c:f>
              <c:strCache>
                <c:ptCount val="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</c:strCache>
            </c:strRef>
          </c:cat>
          <c:val>
            <c:numRef>
              <c:f>'Детальные итоги'!$C$36:$C$38</c:f>
              <c:numCache>
                <c:formatCode>General</c:formatCode>
                <c:ptCount val="3"/>
                <c:pt idx="0">
                  <c:v>3.3</c:v>
                </c:pt>
                <c:pt idx="1">
                  <c:v>3.5</c:v>
                </c:pt>
                <c:pt idx="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E3-4538-806F-D1557378BBAE}"/>
            </c:ext>
          </c:extLst>
        </c:ser>
        <c:ser>
          <c:idx val="2"/>
          <c:order val="2"/>
          <c:tx>
            <c:strRef>
              <c:f>'Детальные итоги'!$D$34:$D$35</c:f>
              <c:strCache>
                <c:ptCount val="1"/>
                <c:pt idx="0">
                  <c:v>Петров П.П.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'Детальные итоги'!$A$36:$A$38</c:f>
              <c:strCache>
                <c:ptCount val="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</c:strCache>
            </c:strRef>
          </c:cat>
          <c:val>
            <c:numRef>
              <c:f>'Детальные итоги'!$D$36:$D$38</c:f>
              <c:numCache>
                <c:formatCode>General</c:formatCode>
                <c:ptCount val="3"/>
                <c:pt idx="0">
                  <c:v>4</c:v>
                </c:pt>
                <c:pt idx="1">
                  <c:v>3.9</c:v>
                </c:pt>
                <c:pt idx="2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E3-4538-806F-D1557378BBAE}"/>
            </c:ext>
          </c:extLst>
        </c:ser>
        <c:ser>
          <c:idx val="3"/>
          <c:order val="3"/>
          <c:tx>
            <c:strRef>
              <c:f>'Детальные итоги'!$E$34:$E$35</c:f>
              <c:strCache>
                <c:ptCount val="1"/>
                <c:pt idx="0">
                  <c:v>Сидорова А.А.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'Детальные итоги'!$A$36:$A$38</c:f>
              <c:strCache>
                <c:ptCount val="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</c:strCache>
            </c:strRef>
          </c:cat>
          <c:val>
            <c:numRef>
              <c:f>'Детальные итоги'!$E$36:$E$38</c:f>
              <c:numCache>
                <c:formatCode>General</c:formatCode>
                <c:ptCount val="3"/>
                <c:pt idx="0">
                  <c:v>3.9</c:v>
                </c:pt>
                <c:pt idx="1">
                  <c:v>4.0999999999999996</c:v>
                </c:pt>
                <c:pt idx="2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E3-4538-806F-D1557378B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9423295"/>
        <c:axId val="1819425375"/>
      </c:lineChart>
      <c:catAx>
        <c:axId val="1819423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9425375"/>
        <c:crosses val="autoZero"/>
        <c:auto val="1"/>
        <c:lblAlgn val="ctr"/>
        <c:lblOffset val="100"/>
        <c:noMultiLvlLbl val="0"/>
      </c:catAx>
      <c:valAx>
        <c:axId val="18194253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1942329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139700</xdr:colOff>
      <xdr:row>1</xdr:row>
      <xdr:rowOff>30480</xdr:rowOff>
    </xdr:from>
    <xdr:to>
      <xdr:col>12</xdr:col>
      <xdr:colOff>381000</xdr:colOff>
      <xdr:row>14</xdr:row>
      <xdr:rowOff>88900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575F19-3C49-432F-BFFC-DC4F0AA64E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16</xdr:row>
      <xdr:rowOff>22860</xdr:rowOff>
    </xdr:from>
    <xdr:to>
      <xdr:col>12</xdr:col>
      <xdr:colOff>182880</xdr:colOff>
      <xdr:row>29</xdr:row>
      <xdr:rowOff>114300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B9F147D9-E1F0-4E58-A9C1-DEE045725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32</xdr:row>
      <xdr:rowOff>38100</xdr:rowOff>
    </xdr:from>
    <xdr:to>
      <xdr:col>13</xdr:col>
      <xdr:colOff>312420</xdr:colOff>
      <xdr:row>45</xdr:row>
      <xdr:rowOff>68580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49F37AB1-384F-4297-920D-13CDFD09B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fedoseeva" refreshedDate="46044.608279166663" createdVersion="7" refreshedVersion="7" minRefreshableVersion="3" recordCount="12" xr:uid="{B293CF19-DCA2-4800-A046-1BC880A388C3}">
  <cacheSource type="worksheet">
    <worksheetSource ref="A1:K13" sheet="Данные"/>
  </cacheSource>
  <cacheFields count="12">
    <cacheField name="Месяц" numFmtId="0">
      <sharedItems count="3">
        <s v="Октябрь"/>
        <s v="Ноябрь"/>
        <s v="Декабрь"/>
      </sharedItems>
    </cacheField>
    <cacheField name="Менеджер" numFmtId="0">
      <sharedItems count="4">
        <s v="Иванов И.И."/>
        <s v="Петров П.П."/>
        <s v="Сидорова А.А."/>
        <s v="Кузнец Д.В."/>
      </sharedItems>
    </cacheField>
    <cacheField name="План продаж, ₽" numFmtId="0">
      <sharedItems containsSemiMixedTypes="0" containsString="0" containsNumber="1" containsInteger="1" minValue="1800000" maxValue="2400000"/>
    </cacheField>
    <cacheField name="Факт продаж, ₽" numFmtId="0">
      <sharedItems containsMixedTypes="1" containsNumber="1" containsInteger="1" minValue="1083000" maxValue="2760000"/>
    </cacheField>
    <cacheField name="Выполнение, %" numFmtId="0">
      <sharedItems containsSemiMixedTypes="0" containsString="0" containsNumber="1" minValue="57" maxValue="120"/>
    </cacheField>
    <cacheField name="План звонков, шт" numFmtId="0">
      <sharedItems containsSemiMixedTypes="0" containsString="0" containsNumber="1" containsInteger="1" minValue="780" maxValue="950"/>
    </cacheField>
    <cacheField name="Факт звонков, шт" numFmtId="0">
      <sharedItems containsSemiMixedTypes="0" containsString="0" containsNumber="1" containsInteger="1" minValue="670" maxValue="990"/>
    </cacheField>
    <cacheField name="Выполнение, %2" numFmtId="164">
      <sharedItems containsSemiMixedTypes="0" containsString="0" containsNumber="1" minValue="83.75" maxValue="109.09090909090908"/>
    </cacheField>
    <cacheField name="План сделок" numFmtId="0">
      <sharedItems containsSemiMixedTypes="0" containsString="0" containsNumber="1" containsInteger="1" minValue="31" maxValue="40"/>
    </cacheField>
    <cacheField name="Факт сделок" numFmtId="0">
      <sharedItems containsSemiMixedTypes="0" containsString="0" containsNumber="1" containsInteger="1" minValue="22" maxValue="42"/>
    </cacheField>
    <cacheField name="Конверсия, %" numFmtId="0">
      <sharedItems containsSemiMixedTypes="0" containsString="0" containsNumber="1" minValue="3.3" maxValue="4.3"/>
    </cacheField>
    <cacheField name="Выполнение плана, %" numFmtId="0" formula="'Факт продаж, ₽'/'План продаж, ₽'*100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n v="2000000"/>
    <n v="1670000"/>
    <n v="83.5"/>
    <n v="850"/>
    <n v="740"/>
    <n v="87.058823529411768"/>
    <n v="34"/>
    <n v="31"/>
    <n v="4.2"/>
  </r>
  <r>
    <x v="0"/>
    <x v="1"/>
    <n v="1800000"/>
    <n v="2160000"/>
    <n v="120"/>
    <n v="780"/>
    <n v="830"/>
    <n v="106.41025641025641"/>
    <n v="31"/>
    <n v="33"/>
    <n v="4"/>
  </r>
  <r>
    <x v="0"/>
    <x v="2"/>
    <n v="2200000"/>
    <n v="1720000"/>
    <n v="78.2"/>
    <n v="920"/>
    <n v="810"/>
    <n v="88.043478260869563"/>
    <n v="37"/>
    <n v="32"/>
    <n v="3.9"/>
  </r>
  <r>
    <x v="0"/>
    <x v="3"/>
    <n v="1900000"/>
    <n v="1083000"/>
    <n v="57"/>
    <n v="800"/>
    <n v="670"/>
    <n v="83.75"/>
    <n v="32"/>
    <n v="22"/>
    <n v="3.3"/>
  </r>
  <r>
    <x v="1"/>
    <x v="0"/>
    <n v="2100000"/>
    <n v="2310000"/>
    <n v="110"/>
    <n v="870"/>
    <n v="920"/>
    <n v="105.74712643678161"/>
    <n v="35"/>
    <n v="36"/>
    <n v="3.9"/>
  </r>
  <r>
    <x v="1"/>
    <x v="1"/>
    <n v="1850000"/>
    <s v="1 555000"/>
    <n v="84.1"/>
    <n v="790"/>
    <n v="740"/>
    <n v="93.670886075949369"/>
    <n v="32"/>
    <n v="29"/>
    <n v="3.9"/>
  </r>
  <r>
    <x v="1"/>
    <x v="2"/>
    <n v="2300000"/>
    <n v="2760000"/>
    <n v="120"/>
    <n v="940"/>
    <n v="990"/>
    <n v="105.31914893617021"/>
    <n v="39"/>
    <n v="41"/>
    <n v="4.0999999999999996"/>
  </r>
  <r>
    <x v="1"/>
    <x v="3"/>
    <n v="1950000"/>
    <n v="1240000"/>
    <n v="63.6"/>
    <n v="810"/>
    <n v="710"/>
    <n v="87.654320987654316"/>
    <n v="33"/>
    <n v="25"/>
    <n v="3.5"/>
  </r>
  <r>
    <x v="2"/>
    <x v="0"/>
    <n v="2200000"/>
    <n v="2530000"/>
    <n v="115"/>
    <n v="880"/>
    <n v="960"/>
    <n v="109.09090909090908"/>
    <n v="37"/>
    <n v="39"/>
    <n v="4.0999999999999996"/>
  </r>
  <r>
    <x v="2"/>
    <x v="1"/>
    <n v="1900000"/>
    <n v="1083000"/>
    <n v="57"/>
    <n v="800"/>
    <n v="690"/>
    <n v="86.25"/>
    <n v="33"/>
    <n v="23"/>
    <n v="3.3"/>
  </r>
  <r>
    <x v="2"/>
    <x v="2"/>
    <n v="2400000"/>
    <n v="2760000"/>
    <n v="115"/>
    <n v="950"/>
    <n v="990"/>
    <n v="104.21052631578947"/>
    <n v="40"/>
    <n v="42"/>
    <n v="4.2"/>
  </r>
  <r>
    <x v="2"/>
    <x v="3"/>
    <n v="2000000"/>
    <n v="2340000"/>
    <n v="117"/>
    <n v="820"/>
    <n v="870"/>
    <n v="106.09756097560977"/>
    <n v="34"/>
    <n v="37"/>
    <n v="4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96282A-20A0-4BE2-A3AD-9B5E9F5827F9}" name="Сводная таблица4" cacheId="1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 rowHeaderCaption="Менеджер">
  <location ref="A16:E21" firstHeaderRow="0" firstDataRow="1" firstDataCol="1"/>
  <pivotFields count="12">
    <pivotField showAll="0">
      <items count="4">
        <item x="0"/>
        <item x="1"/>
        <item x="2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dataField="1" showAll="0"/>
    <pivotField dataField="1" showAll="0"/>
    <pivotField dataField="1" showAll="0"/>
    <pivotField showAll="0"/>
    <pivotField showAll="0"/>
    <pivotField numFmtId="164" showAll="0"/>
    <pivotField showAll="0"/>
    <pivotField showAll="0"/>
    <pivotField dataField="1" showAll="0"/>
    <pivotField dragToRow="0" dragToCol="0" dragToPage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Среднее по полю План продаж, ₽" fld="2" subtotal="average" baseField="1" baseItem="0" numFmtId="3"/>
    <dataField name="Среднее по полю Факт продаж, ₽" fld="3" subtotal="average" baseField="1" baseItem="0"/>
    <dataField name="Среднее по полю Выполнение, %" fld="4" subtotal="average" baseField="1" baseItem="0" numFmtId="164"/>
    <dataField name="Среднее по полю Конверсия, %" fld="10" subtotal="average" baseField="1" baseItem="0" numFmtId="164"/>
  </dataFields>
  <formats count="15">
    <format dxfId="57">
      <pivotArea outline="0" collapsedLevelsAreSubtotals="1" fieldPosition="0">
        <references count="1">
          <reference field="4294967294" count="2" selected="0">
            <x v="2"/>
            <x v="3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1"/>
          </reference>
          <reference field="1" count="1">
            <x v="0"/>
          </reference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1" type="button" dataOnly="0" labelOnly="1" outline="0" axis="axisRow" fieldPosition="0"/>
    </format>
    <format dxfId="52">
      <pivotArea dataOnly="0" labelOnly="1" fieldPosition="0">
        <references count="1">
          <reference field="1" count="0"/>
        </references>
      </pivotArea>
    </format>
    <format dxfId="51">
      <pivotArea dataOnly="0" labelOnly="1" grandRow="1" outline="0" fieldPosition="0"/>
    </format>
    <format dxfId="5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1" type="button" dataOnly="0" labelOnly="1" outline="0" axis="axisRow" fieldPosition="0"/>
    </format>
    <format dxfId="46">
      <pivotArea dataOnly="0" labelOnly="1" fieldPosition="0">
        <references count="1">
          <reference field="1" count="0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0BCB8B-E380-4991-A58D-1D90629E89D6}" name="Сводная таблица7" cacheId="1" applyNumberFormats="0" applyBorderFormats="0" applyFontFormats="0" applyPatternFormats="0" applyAlignmentFormats="0" applyWidthHeightFormats="1" dataCaption="Значения" updatedVersion="7" minRefreshableVersion="3" useAutoFormatting="1" rowGrandTotals="0" colGrandTotals="0" itemPrintTitles="1" createdVersion="7" indent="0" outline="1" outlineData="1" multipleFieldFilters="0" chartFormat="7" rowHeaderCaption="Менеджер" colHeaderCaption="">
  <location ref="A34:E38" firstHeaderRow="1" firstDataRow="2" firstDataCol="1"/>
  <pivotFields count="12">
    <pivotField axis="axisRow" showAll="0">
      <items count="4">
        <item x="0"/>
        <item x="1"/>
        <item x="2"/>
        <item t="default"/>
      </items>
    </pivotField>
    <pivotField axis="axisCol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dataField="1" showAll="0"/>
    <pivotField dragToRow="0" dragToCol="0" dragToPage="0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4">
    <i>
      <x/>
    </i>
    <i>
      <x v="1"/>
    </i>
    <i>
      <x v="2"/>
    </i>
    <i>
      <x v="3"/>
    </i>
  </colItems>
  <dataFields count="1">
    <dataField name=" " fld="10" baseField="0" baseItem="0"/>
  </dataFields>
  <formats count="10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1" type="button" dataOnly="0" labelOnly="1" outline="0" axis="axisCol" fieldPosition="0"/>
    </format>
    <format dxfId="9">
      <pivotArea dataOnly="0" labelOnly="1" fieldPosition="0">
        <references count="1">
          <reference field="1" count="0"/>
        </references>
      </pivotArea>
    </format>
    <format dxfId="8">
      <pivotArea dataOnly="0" labelOnly="1" grandRow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1" type="button" dataOnly="0" labelOnly="1" outline="0" axis="axisCol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Row="1" outline="0" fieldPosition="0"/>
    </format>
  </formats>
  <chartFormats count="8">
    <chartFormat chart="6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6A8182-7070-46BA-9F6B-0AA9906EB451}" name="Сводная таблица6" cacheId="1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 chartFormat="6" rowHeaderCaption="Менеджер">
  <location ref="A18:B23" firstHeaderRow="1" firstDataRow="1" firstDataCol="1"/>
  <pivotFields count="12">
    <pivotField showAll="0">
      <items count="4">
        <item x="0"/>
        <item x="1"/>
        <item x="2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showAll="0"/>
    <pivotField dataField="1" showAll="0"/>
    <pivotField showAll="0"/>
    <pivotField showAll="0"/>
    <pivotField showAll="0"/>
    <pivotField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 Факт продаж, ₽" fld="3" baseField="1" baseItem="1"/>
  </dataFields>
  <formats count="14">
    <format dxfId="26">
      <pivotArea collapsedLevelsAreSubtotals="1" fieldPosition="0">
        <references count="2">
          <reference field="4294967294" count="1" selected="0">
            <x v="0"/>
          </reference>
          <reference field="1" count="1">
            <x v="0"/>
          </reference>
        </references>
      </pivotArea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1" type="button" dataOnly="0" labelOnly="1" outline="0" axis="axisRow" fieldPosition="0"/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0"/>
          </reference>
        </references>
      </pivotArea>
    </format>
  </formats>
  <chartFormats count="8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9BBCE0-E425-4940-B4CE-4ED1EAD33F32}" name="Сводная таблица5" cacheId="1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7" indent="0" outline="1" outlineData="1" multipleFieldFilters="0" chartFormat="4" rowHeaderCaption="Менеджер">
  <location ref="A3:C8" firstHeaderRow="0" firstDataRow="1" firstDataCol="1"/>
  <pivotFields count="12">
    <pivotField showAll="0">
      <items count="4">
        <item x="0"/>
        <item x="1"/>
        <item x="2"/>
        <item t="default"/>
      </items>
    </pivotField>
    <pivotField axis="axisRow" showAll="0">
      <items count="5">
        <item x="0"/>
        <item x="3"/>
        <item x="1"/>
        <item x="2"/>
        <item t="default"/>
      </items>
    </pivotField>
    <pivotField dataField="1" showAll="0"/>
    <pivotField dataField="1" showAll="0"/>
    <pivotField showAll="0"/>
    <pivotField showAll="0"/>
    <pivotField showAll="0"/>
    <pivotField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Средний план продаж, ₽" fld="2" subtotal="average" baseField="1" baseItem="0" numFmtId="3"/>
    <dataField name="Средний факт продаж, ₽" fld="3" subtotal="average" baseField="1" baseItem="0"/>
  </dataFields>
  <formats count="16">
    <format dxfId="42">
      <pivotArea collapsedLevelsAreSubtotals="1" fieldPosition="0">
        <references count="2">
          <reference field="4294967294" count="1" selected="0">
            <x v="1"/>
          </reference>
          <reference field="1" count="1">
            <x v="0"/>
          </reference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1" type="button" dataOnly="0" labelOnly="1" outline="0" axis="axisRow" fieldPosition="0"/>
    </format>
    <format dxfId="32">
      <pivotArea dataOnly="0" labelOnly="1" fieldPosition="0">
        <references count="1">
          <reference field="1" count="0"/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field="1" type="button" dataOnly="0" labelOnly="1" outline="0" axis="axisRow" fieldPosition="0"/>
    </format>
  </formats>
  <chartFormats count="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CE80A-65BA-4AFD-BC5E-691F91D542F9}">
  <dimension ref="A1:K28"/>
  <sheetViews>
    <sheetView workbookViewId="0">
      <selection activeCell="C30" sqref="C30"/>
    </sheetView>
  </sheetViews>
  <sheetFormatPr baseColWidth="10" defaultColWidth="8.83203125" defaultRowHeight="15" x14ac:dyDescent="0.2"/>
  <cols>
    <col min="1" max="1" width="13.5" bestFit="1" customWidth="1"/>
    <col min="2" max="4" width="17.83203125" customWidth="1"/>
    <col min="5" max="5" width="15.6640625" customWidth="1"/>
    <col min="6" max="6" width="15.5" customWidth="1"/>
    <col min="7" max="8" width="14.1640625" customWidth="1"/>
    <col min="9" max="9" width="14.5" customWidth="1"/>
    <col min="10" max="10" width="10.5" bestFit="1" customWidth="1"/>
    <col min="11" max="11" width="11.6640625" customWidth="1"/>
  </cols>
  <sheetData>
    <row r="1" spans="1:11" ht="16" thickBot="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</v>
      </c>
      <c r="I1" s="1" t="s">
        <v>7</v>
      </c>
      <c r="J1" s="1" t="s">
        <v>8</v>
      </c>
      <c r="K1" s="1" t="s">
        <v>9</v>
      </c>
    </row>
    <row r="2" spans="1:11" ht="16" thickBot="1" x14ac:dyDescent="0.25">
      <c r="A2" s="2" t="s">
        <v>10</v>
      </c>
      <c r="B2" s="2" t="s">
        <v>11</v>
      </c>
      <c r="C2" s="19">
        <v>2000000</v>
      </c>
      <c r="D2" s="19">
        <v>1670000</v>
      </c>
      <c r="E2" s="21">
        <f>D2/C2*100</f>
        <v>83.5</v>
      </c>
      <c r="F2" s="2">
        <v>850</v>
      </c>
      <c r="G2" s="2">
        <v>740</v>
      </c>
      <c r="H2" s="4">
        <f>G2/F2*100</f>
        <v>87.058823529411768</v>
      </c>
      <c r="I2" s="2">
        <v>34</v>
      </c>
      <c r="J2" s="2">
        <v>31</v>
      </c>
      <c r="K2" s="4">
        <f>J2/G2*100</f>
        <v>4.1891891891891895</v>
      </c>
    </row>
    <row r="3" spans="1:11" ht="16" thickBot="1" x14ac:dyDescent="0.25">
      <c r="A3" s="3" t="s">
        <v>10</v>
      </c>
      <c r="B3" s="3" t="s">
        <v>12</v>
      </c>
      <c r="C3" s="20">
        <v>1800000</v>
      </c>
      <c r="D3" s="20">
        <v>2160000</v>
      </c>
      <c r="E3" s="21">
        <f t="shared" ref="E3:E13" si="0">D3/C3*100</f>
        <v>120</v>
      </c>
      <c r="F3" s="3">
        <v>780</v>
      </c>
      <c r="G3" s="3">
        <v>830</v>
      </c>
      <c r="H3" s="5">
        <f t="shared" ref="H3:H13" si="1">G3/F3*100</f>
        <v>106.41025641025641</v>
      </c>
      <c r="I3" s="3">
        <v>31</v>
      </c>
      <c r="J3" s="3">
        <v>33</v>
      </c>
      <c r="K3" s="4">
        <f t="shared" ref="K3:K13" si="2">J3/G3*100</f>
        <v>3.975903614457831</v>
      </c>
    </row>
    <row r="4" spans="1:11" ht="16" thickBot="1" x14ac:dyDescent="0.25">
      <c r="A4" s="2" t="s">
        <v>10</v>
      </c>
      <c r="B4" s="2" t="s">
        <v>13</v>
      </c>
      <c r="C4" s="19">
        <v>2200000</v>
      </c>
      <c r="D4" s="19">
        <v>1720000</v>
      </c>
      <c r="E4" s="21">
        <f t="shared" si="0"/>
        <v>78.181818181818187</v>
      </c>
      <c r="F4" s="2">
        <v>920</v>
      </c>
      <c r="G4" s="2">
        <v>810</v>
      </c>
      <c r="H4" s="4">
        <f t="shared" si="1"/>
        <v>88.043478260869563</v>
      </c>
      <c r="I4" s="2">
        <v>37</v>
      </c>
      <c r="J4" s="2">
        <v>32</v>
      </c>
      <c r="K4" s="4">
        <f t="shared" si="2"/>
        <v>3.9506172839506171</v>
      </c>
    </row>
    <row r="5" spans="1:11" ht="16" thickBot="1" x14ac:dyDescent="0.25">
      <c r="A5" s="3" t="s">
        <v>10</v>
      </c>
      <c r="B5" s="3" t="s">
        <v>14</v>
      </c>
      <c r="C5" s="20">
        <v>1900000</v>
      </c>
      <c r="D5" s="20">
        <v>1083000</v>
      </c>
      <c r="E5" s="21">
        <f t="shared" si="0"/>
        <v>56.999999999999993</v>
      </c>
      <c r="F5" s="3">
        <v>800</v>
      </c>
      <c r="G5" s="3">
        <v>670</v>
      </c>
      <c r="H5" s="5">
        <f t="shared" si="1"/>
        <v>83.75</v>
      </c>
      <c r="I5" s="3">
        <v>32</v>
      </c>
      <c r="J5" s="3">
        <v>22</v>
      </c>
      <c r="K5" s="4">
        <f t="shared" si="2"/>
        <v>3.2835820895522385</v>
      </c>
    </row>
    <row r="6" spans="1:11" ht="16" thickBot="1" x14ac:dyDescent="0.25">
      <c r="A6" s="2" t="s">
        <v>15</v>
      </c>
      <c r="B6" s="2" t="s">
        <v>11</v>
      </c>
      <c r="C6" s="19">
        <v>2100000</v>
      </c>
      <c r="D6" s="19">
        <v>2310000</v>
      </c>
      <c r="E6" s="21">
        <f t="shared" si="0"/>
        <v>110.00000000000001</v>
      </c>
      <c r="F6" s="2">
        <v>870</v>
      </c>
      <c r="G6" s="2">
        <v>920</v>
      </c>
      <c r="H6" s="4">
        <f t="shared" si="1"/>
        <v>105.74712643678161</v>
      </c>
      <c r="I6" s="2">
        <v>35</v>
      </c>
      <c r="J6" s="2">
        <v>36</v>
      </c>
      <c r="K6" s="4">
        <f t="shared" si="2"/>
        <v>3.9130434782608701</v>
      </c>
    </row>
    <row r="7" spans="1:11" ht="16" thickBot="1" x14ac:dyDescent="0.25">
      <c r="A7" s="3" t="s">
        <v>15</v>
      </c>
      <c r="B7" s="3" t="s">
        <v>12</v>
      </c>
      <c r="C7" s="20">
        <v>1850000</v>
      </c>
      <c r="D7" s="20">
        <v>1555000</v>
      </c>
      <c r="E7" s="21">
        <f t="shared" si="0"/>
        <v>84.054054054054049</v>
      </c>
      <c r="F7" s="3">
        <v>790</v>
      </c>
      <c r="G7" s="3">
        <v>740</v>
      </c>
      <c r="H7" s="5">
        <f t="shared" si="1"/>
        <v>93.670886075949369</v>
      </c>
      <c r="I7" s="3">
        <v>32</v>
      </c>
      <c r="J7" s="3">
        <v>29</v>
      </c>
      <c r="K7" s="4">
        <f t="shared" si="2"/>
        <v>3.9189189189189193</v>
      </c>
    </row>
    <row r="8" spans="1:11" ht="16" thickBot="1" x14ac:dyDescent="0.25">
      <c r="A8" s="2" t="s">
        <v>15</v>
      </c>
      <c r="B8" s="2" t="s">
        <v>13</v>
      </c>
      <c r="C8" s="19">
        <v>2300000</v>
      </c>
      <c r="D8" s="19">
        <v>2760000</v>
      </c>
      <c r="E8" s="21">
        <f t="shared" si="0"/>
        <v>120</v>
      </c>
      <c r="F8" s="2">
        <v>940</v>
      </c>
      <c r="G8" s="2">
        <v>990</v>
      </c>
      <c r="H8" s="4">
        <f t="shared" si="1"/>
        <v>105.31914893617021</v>
      </c>
      <c r="I8" s="2">
        <v>39</v>
      </c>
      <c r="J8" s="2">
        <v>41</v>
      </c>
      <c r="K8" s="4">
        <f t="shared" si="2"/>
        <v>4.1414141414141419</v>
      </c>
    </row>
    <row r="9" spans="1:11" ht="16" thickBot="1" x14ac:dyDescent="0.25">
      <c r="A9" s="3" t="s">
        <v>15</v>
      </c>
      <c r="B9" s="3" t="s">
        <v>14</v>
      </c>
      <c r="C9" s="20">
        <v>1950000</v>
      </c>
      <c r="D9" s="20">
        <v>1240000</v>
      </c>
      <c r="E9" s="21">
        <f t="shared" si="0"/>
        <v>63.589743589743584</v>
      </c>
      <c r="F9" s="3">
        <v>810</v>
      </c>
      <c r="G9" s="3">
        <v>710</v>
      </c>
      <c r="H9" s="5">
        <f t="shared" si="1"/>
        <v>87.654320987654316</v>
      </c>
      <c r="I9" s="3">
        <v>33</v>
      </c>
      <c r="J9" s="3">
        <v>25</v>
      </c>
      <c r="K9" s="4">
        <f t="shared" si="2"/>
        <v>3.5211267605633805</v>
      </c>
    </row>
    <row r="10" spans="1:11" ht="16" thickBot="1" x14ac:dyDescent="0.25">
      <c r="A10" s="2" t="s">
        <v>16</v>
      </c>
      <c r="B10" s="2" t="s">
        <v>11</v>
      </c>
      <c r="C10" s="19">
        <v>2200000</v>
      </c>
      <c r="D10" s="19">
        <v>2530000</v>
      </c>
      <c r="E10" s="21">
        <f t="shared" si="0"/>
        <v>114.99999999999999</v>
      </c>
      <c r="F10" s="2">
        <v>880</v>
      </c>
      <c r="G10" s="2">
        <v>960</v>
      </c>
      <c r="H10" s="4">
        <f t="shared" si="1"/>
        <v>109.09090909090908</v>
      </c>
      <c r="I10" s="2">
        <v>37</v>
      </c>
      <c r="J10" s="2">
        <v>39</v>
      </c>
      <c r="K10" s="4">
        <f t="shared" si="2"/>
        <v>4.0625</v>
      </c>
    </row>
    <row r="11" spans="1:11" ht="16" thickBot="1" x14ac:dyDescent="0.25">
      <c r="A11" s="3" t="s">
        <v>16</v>
      </c>
      <c r="B11" s="3" t="s">
        <v>12</v>
      </c>
      <c r="C11" s="20">
        <v>1900000</v>
      </c>
      <c r="D11" s="20">
        <v>1083000</v>
      </c>
      <c r="E11" s="21">
        <f t="shared" si="0"/>
        <v>56.999999999999993</v>
      </c>
      <c r="F11" s="3">
        <v>800</v>
      </c>
      <c r="G11" s="3">
        <v>690</v>
      </c>
      <c r="H11" s="5">
        <f t="shared" si="1"/>
        <v>86.25</v>
      </c>
      <c r="I11" s="3">
        <v>33</v>
      </c>
      <c r="J11" s="3">
        <v>23</v>
      </c>
      <c r="K11" s="4">
        <f t="shared" si="2"/>
        <v>3.3333333333333335</v>
      </c>
    </row>
    <row r="12" spans="1:11" ht="16" thickBot="1" x14ac:dyDescent="0.25">
      <c r="A12" s="2" t="s">
        <v>16</v>
      </c>
      <c r="B12" s="2" t="s">
        <v>13</v>
      </c>
      <c r="C12" s="19">
        <v>2400000</v>
      </c>
      <c r="D12" s="19">
        <v>2760000</v>
      </c>
      <c r="E12" s="21">
        <f t="shared" si="0"/>
        <v>114.99999999999999</v>
      </c>
      <c r="F12" s="2">
        <v>950</v>
      </c>
      <c r="G12" s="2">
        <v>990</v>
      </c>
      <c r="H12" s="4">
        <f t="shared" si="1"/>
        <v>104.21052631578947</v>
      </c>
      <c r="I12" s="2">
        <v>40</v>
      </c>
      <c r="J12" s="2">
        <v>42</v>
      </c>
      <c r="K12" s="4">
        <f t="shared" si="2"/>
        <v>4.2424242424242431</v>
      </c>
    </row>
    <row r="13" spans="1:11" ht="16" thickBot="1" x14ac:dyDescent="0.25">
      <c r="A13" s="3" t="s">
        <v>16</v>
      </c>
      <c r="B13" s="3" t="s">
        <v>14</v>
      </c>
      <c r="C13" s="20">
        <v>2000000</v>
      </c>
      <c r="D13" s="20">
        <v>2340000</v>
      </c>
      <c r="E13" s="21">
        <f t="shared" si="0"/>
        <v>117</v>
      </c>
      <c r="F13" s="3">
        <v>820</v>
      </c>
      <c r="G13" s="3">
        <v>870</v>
      </c>
      <c r="H13" s="5">
        <f t="shared" si="1"/>
        <v>106.09756097560977</v>
      </c>
      <c r="I13" s="3">
        <v>34</v>
      </c>
      <c r="J13" s="3">
        <v>37</v>
      </c>
      <c r="K13" s="4">
        <f t="shared" si="2"/>
        <v>4.2528735632183912</v>
      </c>
    </row>
    <row r="15" spans="1:11" x14ac:dyDescent="0.2">
      <c r="A15" s="6"/>
      <c r="B15" s="6"/>
      <c r="C15" s="6"/>
      <c r="D15" s="6"/>
      <c r="E15" s="6"/>
      <c r="F15" s="6"/>
    </row>
    <row r="16" spans="1:11" ht="25" x14ac:dyDescent="0.2">
      <c r="A16" s="7" t="s">
        <v>0</v>
      </c>
      <c r="B16" s="18" t="s">
        <v>19</v>
      </c>
      <c r="C16" s="18" t="s">
        <v>20</v>
      </c>
      <c r="D16" s="18" t="s">
        <v>21</v>
      </c>
      <c r="E16" s="18" t="s">
        <v>22</v>
      </c>
      <c r="F16" s="6"/>
    </row>
    <row r="17" spans="1:6" x14ac:dyDescent="0.2">
      <c r="A17" s="8" t="s">
        <v>11</v>
      </c>
      <c r="B17" s="9">
        <v>2100000</v>
      </c>
      <c r="C17" s="9">
        <v>2170000</v>
      </c>
      <c r="D17" s="10">
        <v>102.83333333333333</v>
      </c>
      <c r="E17" s="10">
        <v>4.0666666666666664</v>
      </c>
      <c r="F17" s="6"/>
    </row>
    <row r="18" spans="1:6" x14ac:dyDescent="0.2">
      <c r="A18" s="8" t="s">
        <v>14</v>
      </c>
      <c r="B18" s="9">
        <v>1950000</v>
      </c>
      <c r="C18" s="9">
        <v>1554333.3333333333</v>
      </c>
      <c r="D18" s="10">
        <v>79.2</v>
      </c>
      <c r="E18" s="10">
        <v>3.6999999999999997</v>
      </c>
      <c r="F18" s="6"/>
    </row>
    <row r="19" spans="1:6" x14ac:dyDescent="0.2">
      <c r="A19" s="8" t="s">
        <v>12</v>
      </c>
      <c r="B19" s="9">
        <v>1850000</v>
      </c>
      <c r="C19" s="9">
        <v>1621500</v>
      </c>
      <c r="D19" s="10">
        <v>87.033333333333346</v>
      </c>
      <c r="E19" s="10">
        <v>3.7333333333333329</v>
      </c>
      <c r="F19" s="6"/>
    </row>
    <row r="20" spans="1:6" x14ac:dyDescent="0.2">
      <c r="A20" s="8" t="s">
        <v>13</v>
      </c>
      <c r="B20" s="9">
        <v>2300000</v>
      </c>
      <c r="C20" s="9">
        <v>2413333.3333333335</v>
      </c>
      <c r="D20" s="10">
        <v>104.39999999999999</v>
      </c>
      <c r="E20" s="10">
        <v>4.0666666666666664</v>
      </c>
      <c r="F20" s="6"/>
    </row>
    <row r="21" spans="1:6" x14ac:dyDescent="0.2">
      <c r="A21" s="8" t="s">
        <v>17</v>
      </c>
      <c r="B21" s="9">
        <v>2050000</v>
      </c>
      <c r="C21" s="9">
        <v>1968727.2727272727</v>
      </c>
      <c r="D21" s="10">
        <v>93.366666666666674</v>
      </c>
      <c r="E21" s="10">
        <v>3.8916666666666671</v>
      </c>
      <c r="F21" s="6"/>
    </row>
    <row r="22" spans="1:6" x14ac:dyDescent="0.2">
      <c r="A22" s="6"/>
      <c r="B22" s="6"/>
      <c r="C22" s="6"/>
      <c r="D22" s="6"/>
      <c r="E22" s="6"/>
      <c r="F22" s="6"/>
    </row>
    <row r="23" spans="1:6" x14ac:dyDescent="0.2">
      <c r="A23" s="6"/>
      <c r="B23" s="6"/>
      <c r="C23" s="6"/>
      <c r="D23" s="6"/>
      <c r="E23" s="6"/>
      <c r="F23" s="6"/>
    </row>
    <row r="24" spans="1:6" x14ac:dyDescent="0.2">
      <c r="A24" s="15" t="s">
        <v>31</v>
      </c>
      <c r="B24" s="11"/>
      <c r="C24" s="11"/>
      <c r="D24" s="11"/>
      <c r="E24" s="11"/>
      <c r="F24" s="11"/>
    </row>
    <row r="25" spans="1:6" x14ac:dyDescent="0.2">
      <c r="A25" s="14" t="s">
        <v>29</v>
      </c>
    </row>
    <row r="26" spans="1:6" x14ac:dyDescent="0.2">
      <c r="A26" s="14" t="s">
        <v>32</v>
      </c>
    </row>
    <row r="27" spans="1:6" x14ac:dyDescent="0.2">
      <c r="A27" s="14" t="s">
        <v>30</v>
      </c>
    </row>
    <row r="28" spans="1:6" x14ac:dyDescent="0.2">
      <c r="A28" s="14" t="s">
        <v>33</v>
      </c>
    </row>
  </sheetData>
  <conditionalFormatting sqref="E2:E13">
    <cfRule type="cellIs" dxfId="2" priority="1" operator="between">
      <formula>80</formula>
      <formula>100</formula>
    </cfRule>
    <cfRule type="cellIs" dxfId="1" priority="2" operator="lessThan">
      <formula>80</formula>
    </cfRule>
    <cfRule type="cellIs" dxfId="0" priority="3" operator="greaterThan">
      <formula>100</formula>
    </cfRule>
  </conditionalFormatting>
  <conditionalFormatting sqref="K2:K13">
    <cfRule type="colorScale" priority="4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09A4C-F1B5-4F02-9E9B-608BADE64BD6}">
  <dimension ref="A1:M38"/>
  <sheetViews>
    <sheetView tabSelected="1" topLeftCell="A13" workbookViewId="0">
      <selection activeCell="S23" sqref="S23"/>
    </sheetView>
  </sheetViews>
  <sheetFormatPr baseColWidth="10" defaultColWidth="8.83203125" defaultRowHeight="15" x14ac:dyDescent="0.2"/>
  <cols>
    <col min="1" max="1" width="10.6640625" bestFit="1" customWidth="1"/>
    <col min="2" max="2" width="9.5" bestFit="1" customWidth="1"/>
    <col min="3" max="3" width="9.1640625" bestFit="1" customWidth="1"/>
    <col min="4" max="4" width="9.33203125" bestFit="1" customWidth="1"/>
    <col min="5" max="5" width="11.33203125" bestFit="1" customWidth="1"/>
    <col min="6" max="6" width="9.1640625" bestFit="1" customWidth="1"/>
    <col min="7" max="7" width="16.33203125" customWidth="1"/>
  </cols>
  <sheetData>
    <row r="1" spans="1:13" x14ac:dyDescent="0.2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.25" customHeight="1" x14ac:dyDescent="0.2"/>
    <row r="3" spans="1:13" ht="37" x14ac:dyDescent="0.2">
      <c r="A3" s="13" t="s">
        <v>0</v>
      </c>
      <c r="B3" s="12" t="s">
        <v>23</v>
      </c>
      <c r="C3" s="12" t="s">
        <v>24</v>
      </c>
    </row>
    <row r="4" spans="1:13" x14ac:dyDescent="0.2">
      <c r="A4" s="8" t="s">
        <v>11</v>
      </c>
      <c r="B4" s="9">
        <v>2100000</v>
      </c>
      <c r="C4" s="9">
        <v>2170000</v>
      </c>
    </row>
    <row r="5" spans="1:13" x14ac:dyDescent="0.2">
      <c r="A5" s="8" t="s">
        <v>14</v>
      </c>
      <c r="B5" s="9">
        <v>1950000</v>
      </c>
      <c r="C5" s="9">
        <v>1554333.3333333333</v>
      </c>
    </row>
    <row r="6" spans="1:13" x14ac:dyDescent="0.2">
      <c r="A6" s="8" t="s">
        <v>12</v>
      </c>
      <c r="B6" s="9">
        <v>1850000</v>
      </c>
      <c r="C6" s="9">
        <v>1621500</v>
      </c>
    </row>
    <row r="7" spans="1:13" x14ac:dyDescent="0.2">
      <c r="A7" s="8" t="s">
        <v>13</v>
      </c>
      <c r="B7" s="9">
        <v>2300000</v>
      </c>
      <c r="C7" s="9">
        <v>2413333.3333333335</v>
      </c>
    </row>
    <row r="8" spans="1:13" x14ac:dyDescent="0.2">
      <c r="A8" s="8" t="s">
        <v>17</v>
      </c>
      <c r="B8" s="9">
        <v>2050000</v>
      </c>
      <c r="C8" s="9">
        <v>1968727.2727272727</v>
      </c>
    </row>
    <row r="16" spans="1:13" x14ac:dyDescent="0.2">
      <c r="A16" s="16" t="s">
        <v>26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8" spans="1:13" x14ac:dyDescent="0.2">
      <c r="A18" s="7" t="s">
        <v>0</v>
      </c>
      <c r="B18" s="6" t="s">
        <v>18</v>
      </c>
    </row>
    <row r="19" spans="1:13" x14ac:dyDescent="0.2">
      <c r="A19" s="8" t="s">
        <v>11</v>
      </c>
      <c r="B19" s="9">
        <v>6510000</v>
      </c>
    </row>
    <row r="20" spans="1:13" x14ac:dyDescent="0.2">
      <c r="A20" s="8" t="s">
        <v>14</v>
      </c>
      <c r="B20" s="9">
        <v>4663000</v>
      </c>
    </row>
    <row r="21" spans="1:13" x14ac:dyDescent="0.2">
      <c r="A21" s="8" t="s">
        <v>12</v>
      </c>
      <c r="B21" s="9">
        <v>3243000</v>
      </c>
    </row>
    <row r="22" spans="1:13" x14ac:dyDescent="0.2">
      <c r="A22" s="8" t="s">
        <v>13</v>
      </c>
      <c r="B22" s="9">
        <v>7240000</v>
      </c>
    </row>
    <row r="23" spans="1:13" x14ac:dyDescent="0.2">
      <c r="A23" s="8" t="s">
        <v>17</v>
      </c>
      <c r="B23" s="9">
        <v>21656000</v>
      </c>
    </row>
    <row r="32" spans="1:13" x14ac:dyDescent="0.2">
      <c r="A32" s="1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5" ht="3.5" customHeight="1" x14ac:dyDescent="0.2"/>
    <row r="34" spans="1:5" x14ac:dyDescent="0.2">
      <c r="A34" s="7" t="s">
        <v>28</v>
      </c>
      <c r="B34" s="7" t="s">
        <v>34</v>
      </c>
      <c r="C34" s="6"/>
      <c r="D34" s="6"/>
      <c r="E34" s="6"/>
    </row>
    <row r="35" spans="1:5" x14ac:dyDescent="0.2">
      <c r="A35" s="7" t="s">
        <v>0</v>
      </c>
      <c r="B35" s="6" t="s">
        <v>11</v>
      </c>
      <c r="C35" s="6" t="s">
        <v>14</v>
      </c>
      <c r="D35" s="6" t="s">
        <v>12</v>
      </c>
      <c r="E35" s="6" t="s">
        <v>13</v>
      </c>
    </row>
    <row r="36" spans="1:5" x14ac:dyDescent="0.2">
      <c r="A36" s="8" t="s">
        <v>10</v>
      </c>
      <c r="B36" s="6">
        <v>4.2</v>
      </c>
      <c r="C36" s="6">
        <v>3.3</v>
      </c>
      <c r="D36" s="6">
        <v>4</v>
      </c>
      <c r="E36" s="6">
        <v>3.9</v>
      </c>
    </row>
    <row r="37" spans="1:5" x14ac:dyDescent="0.2">
      <c r="A37" s="8" t="s">
        <v>15</v>
      </c>
      <c r="B37" s="6">
        <v>3.9</v>
      </c>
      <c r="C37" s="6">
        <v>3.5</v>
      </c>
      <c r="D37" s="6">
        <v>3.9</v>
      </c>
      <c r="E37" s="6">
        <v>4.0999999999999996</v>
      </c>
    </row>
    <row r="38" spans="1:5" x14ac:dyDescent="0.2">
      <c r="A38" s="8" t="s">
        <v>16</v>
      </c>
      <c r="B38" s="6">
        <v>4.0999999999999996</v>
      </c>
      <c r="C38" s="6">
        <v>4.3</v>
      </c>
      <c r="D38" s="6">
        <v>3.3</v>
      </c>
      <c r="E38" s="6">
        <v>4.2</v>
      </c>
    </row>
  </sheetData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Детальные итоги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dfedoseeva</dc:creator>
  <cp:lastModifiedBy>Камилла Исмагилова</cp:lastModifiedBy>
  <cp:revision>1</cp:revision>
  <dcterms:created xsi:type="dcterms:W3CDTF">2026-01-21T12:45:51Z</dcterms:created>
  <dcterms:modified xsi:type="dcterms:W3CDTF">2026-01-23T06:07:13Z</dcterms:modified>
  <dc:language>en-US</dc:language>
</cp:coreProperties>
</file>